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XP\Downloads\"/>
    </mc:Choice>
  </mc:AlternateContent>
  <workbookProtection lockRevision="1"/>
  <bookViews>
    <workbookView xWindow="-120" yWindow="-120" windowWidth="16605" windowHeight="9435" firstSheet="71" activeTab="80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state="hidden" r:id="rId45"/>
    <sheet name="02 июля" sheetId="49" state="hidden" r:id="rId46"/>
    <sheet name="03 июля" sheetId="60" state="hidden" r:id="rId47"/>
    <sheet name="01 августа" sheetId="47" state="hidden" r:id="rId48"/>
    <sheet name="1 сентября" sheetId="61" state="hidden" r:id="rId49"/>
    <sheet name="02 сентября" sheetId="52" state="hidden" r:id="rId50"/>
    <sheet name="1 октября" sheetId="54" r:id="rId51"/>
    <sheet name="2 октября" sheetId="55" r:id="rId52"/>
    <sheet name="3 октября" sheetId="66" r:id="rId53"/>
    <sheet name="6 октября" sheetId="67" r:id="rId54"/>
    <sheet name="7 октября" sheetId="58" r:id="rId55"/>
    <sheet name="8 октября" sheetId="59" r:id="rId56"/>
    <sheet name="9 октября" sheetId="77" r:id="rId57"/>
    <sheet name="10 октября" sheetId="78" r:id="rId58"/>
    <sheet name="13 октября" sheetId="69" r:id="rId59"/>
    <sheet name="14 октября" sheetId="73" r:id="rId60"/>
    <sheet name="15 октября" sheetId="74" r:id="rId61"/>
    <sheet name="16 октября" sheetId="79" r:id="rId62"/>
    <sheet name="17 октября" sheetId="80" r:id="rId63"/>
    <sheet name="01 апреля" sheetId="70" state="hidden" r:id="rId64"/>
    <sheet name="02 апреля" sheetId="71" state="hidden" r:id="rId65"/>
    <sheet name="03 апреля" sheetId="65" state="hidden" r:id="rId66"/>
    <sheet name="04 апреля" sheetId="56" state="hidden" r:id="rId67"/>
    <sheet name="10 апреля" sheetId="50" state="hidden" r:id="rId68"/>
    <sheet name="11 апреля" sheetId="51" state="hidden" r:id="rId69"/>
    <sheet name="Лист25" sheetId="68" state="hidden" r:id="rId70"/>
    <sheet name="4 марта" sheetId="53" state="hidden" r:id="rId71"/>
    <sheet name="20 октября" sheetId="75" r:id="rId72"/>
    <sheet name="21 октября" sheetId="81" r:id="rId73"/>
    <sheet name="22 октября" sheetId="82" r:id="rId74"/>
    <sheet name="23 октября" sheetId="83" r:id="rId75"/>
    <sheet name="24 октября" sheetId="85" r:id="rId76"/>
    <sheet name="27 октября" sheetId="87" r:id="rId77"/>
    <sheet name="28 октября" sheetId="88" r:id="rId78"/>
    <sheet name="29 октября" sheetId="89" r:id="rId79"/>
    <sheet name="30 октября" sheetId="90" r:id="rId80"/>
    <sheet name="31 октября" sheetId="91" r:id="rId81"/>
    <sheet name="Лист27" sheetId="86" state="hidden" r:id="rId82"/>
    <sheet name="Лист31" sheetId="84" state="hidden" r:id="rId83"/>
    <sheet name="2 июня" sheetId="57" state="hidden" r:id="rId84"/>
    <sheet name="30 май" sheetId="76" state="hidden" r:id="rId85"/>
    <sheet name="23 сентября" sheetId="62" state="hidden" r:id="rId86"/>
    <sheet name="24 сентября" sheetId="63" state="hidden" r:id="rId87"/>
    <sheet name="25 сентября" sheetId="64" state="hidden" r:id="rId88"/>
    <sheet name="2 сентября" sheetId="46" state="hidden" r:id="rId89"/>
    <sheet name="1 апреля " sheetId="23" state="hidden" r:id="rId90"/>
    <sheet name="2 апреля" sheetId="24" state="hidden" r:id="rId91"/>
  </sheets>
  <calcPr calcId="162913"/>
  <customWorkbookViews>
    <customWorkbookView name="DEXP - Личное представление" guid="{F015FB02-21E5-4BBB-B819-D0F895691073}" mergeInterval="0" personalView="1" maximized="1" xWindow="-8" yWindow="-8" windowWidth="1936" windowHeight="1056" activeSheetId="91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Пользователь - Личное представление" guid="{7D113E4B-2489-4A93-A066-E9128A217E1E}" mergeInterval="0" personalView="1" maximized="1" xWindow="-8" yWindow="-8" windowWidth="1382" windowHeight="744" activeSheetId="5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91" l="1"/>
  <c r="E27" i="90"/>
  <c r="E30" i="89"/>
  <c r="E25" i="87" l="1"/>
  <c r="E27" i="85" l="1"/>
  <c r="E27" i="74"/>
  <c r="E26" i="83" l="1"/>
  <c r="E28" i="82"/>
  <c r="E27" i="81"/>
  <c r="F28" i="80"/>
  <c r="E26" i="79"/>
  <c r="E27" i="78" l="1"/>
  <c r="E26" i="77"/>
  <c r="E25" i="76" l="1"/>
  <c r="E28" i="75"/>
  <c r="E29" i="73" l="1"/>
  <c r="E27" i="55"/>
  <c r="E30" i="54"/>
  <c r="E28" i="56" l="1"/>
  <c r="E28" i="50"/>
  <c r="E28" i="61" l="1"/>
  <c r="E26" i="71"/>
  <c r="E29" i="70"/>
  <c r="E27" i="69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<sst xmlns="http://schemas.openxmlformats.org/spreadsheetml/2006/main" count="3025" uniqueCount="263">
  <si>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</si>
  <si>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</si>
  <si>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</si>
  <si>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</si>
  <si>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</si>
  <si>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</si>
  <si>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</si>
  <si>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</si>
  <si>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</si>
  <si>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</si>
  <si>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</si>
  <si>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</si>
  <si>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</si>
  <si>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</si>
  <si>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</si>
  <si>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</si>
  <si>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</si>
  <si>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</si>
  <si>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</si>
  <si>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</si>
  <si>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</si>
  <si>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</si>
  <si>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</si>
  <si>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</si>
  <si>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</si>
  <si>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</si>
  <si>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</si>
  <si>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</si>
  <si>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</si>
  <si>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</si>
  <si>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</si>
  <si>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</si>
  <si>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</si>
  <si>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</si>
  <si>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</si>
  <si>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</si>
  <si>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</si>
  <si>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</si>
  <si>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</si>
  <si>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</si>
  <si>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</si>
  <si>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</si>
  <si>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</si>
  <si>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</si>
  <si>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</si>
  <si>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</si>
  <si>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</si>
  <si>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</si>
  <si>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</si>
  <si>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</si>
  <si>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</si>
  <si>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</si>
  <si>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</si>
  <si>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</si>
  <si>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</si>
  <si>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</si>
  <si>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</si>
  <si>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</si>
  <si>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</si>
  <si>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</si>
  <si>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</si>
  <si>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</si>
  <si>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</si>
  <si>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</si>
  <si>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</si>
  <si>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</si>
  <si>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</si>
  <si>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</si>
  <si>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</si>
  <si>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</si>
  <si>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</si>
  <si>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</si>
  <si>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</si>
  <si>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</si>
  <si>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</si>
  <si>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</si>
  <si>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</si>
  <si>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</si>
  <si>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</si>
  <si>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</si>
  <si>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</si>
  <si>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</si>
  <si>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</si>
  <si>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</si>
  <si>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</si>
  <si>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</si>
  <si>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</si>
  <si>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</si>
  <si>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</si>
  <si>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</si>
  <si>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</si>
  <si>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</si>
  <si>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</si>
  <si>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</si>
  <si>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</si>
  <si>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</si>
  <si>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</si>
  <si>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</si>
  <si>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</si>
  <si>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</si>
  <si>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</si>
  <si>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</si>
  <si>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</si>
  <si>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</si>
  <si>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</si>
  <si>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</si>
  <si>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</si>
  <si>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</si>
  <si>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</si>
  <si>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</si>
  <si>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</si>
  <si>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</si>
  <si>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</si>
  <si>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</si>
  <si>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</si>
  <si>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</si>
  <si>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</si>
  <si>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</si>
  <si>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</si>
  <si>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</si>
  <si>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</si>
  <si>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</si>
  <si>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</si>
  <si>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</si>
  <si>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</si>
  <si>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</si>
  <si>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</si>
  <si>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</si>
  <si>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</si>
  <si>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</si>
  <si>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</si>
  <si>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</si>
  <si>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</si>
  <si>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</si>
  <si>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</si>
  <si>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</si>
  <si>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</si>
  <si>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</si>
  <si>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</si>
  <si>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</si>
  <si>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</si>
  <si>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</si>
  <si>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</si>
  <si>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</si>
  <si>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</si>
  <si>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</si>
  <si>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</si>
  <si>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</si>
  <si>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</si>
  <si>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</si>
  <si>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</si>
  <si>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</si>
  <si>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</si>
  <si>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</si>
  <si>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</si>
  <si>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</si>
  <si>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</si>
  <si>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</si>
  <si>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</si>
  <si>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</si>
  <si>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</si>
  <si>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</si>
  <si>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</si>
  <si>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</si>
  <si>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</si>
  <si>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</si>
  <si>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</si>
  <si>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</si>
  <si>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</si>
  <si>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</si>
  <si>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</si>
  <si>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</si>
  <si>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</si>
  <si>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</si>
  <si>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</si>
  <si>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</si>
  <si>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</si>
  <si>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</si>
  <si>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</si>
  <si>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</si>
  <si>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</si>
  <si>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</si>
  <si>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</si>
  <si>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</si>
  <si>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</si>
  <si>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</si>
  <si>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</si>
  <si>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</si>
  <si>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</si>
  <si>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</si>
  <si>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</si>
  <si>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</si>
  <si>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</si>
  <si>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</si>
  <si>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</si>
  <si>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</si>
  <si>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</si>
  <si>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</si>
  <si>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</si>
  <si>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</si>
  <si>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</si>
  <si>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Сырники творожные с молоком сгущенным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</si>
  <si>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</si>
  <si>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</si>
  <si>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</si>
  <si>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</si>
  <si>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</si>
  <si>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</si>
  <si>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</si>
  <si>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</si>
  <si>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</si>
  <si>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</si>
  <si>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</si>
  <si>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</si>
  <si>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</si>
  <si>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</si>
  <si>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</si>
  <si>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</si>
  <si>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</si>
  <si>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</si>
  <si>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</si>
  <si>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</si>
  <si>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</si>
  <si>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</si>
  <si>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</si>
  <si>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</si>
  <si>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</si>
  <si>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</si>
  <si>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</si>
  <si>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</si>
  <si>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</si>
  <si>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</si>
  <si>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</si>
  <si>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</si>
  <si>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</si>
  <si>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</si>
  <si>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</si>
  <si>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</si>
  <si>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</si>
  <si>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</si>
  <si>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</si>
  <si>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Пюре гороховое</t>
  </si>
  <si>
    <t>Рис отварной рассып-ый с масл слив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</si>
  <si>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</si>
  <si>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</si>
  <si>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</si>
  <si>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</si>
  <si>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Свежие томаты порционно</t>
  </si>
  <si>
    <t>Огурцы свежие порционно</t>
  </si>
  <si>
    <t>Салат из свежий капусты с яблоками</t>
  </si>
  <si>
    <t>Салат из капусты с яблоками</t>
  </si>
  <si>
    <t>Ацид.напиток</t>
  </si>
  <si>
    <t>Огурцы св порционно</t>
  </si>
  <si>
    <t xml:space="preserve">Каша перловая рассып с овощами и маслом </t>
  </si>
  <si>
    <t>137</t>
  </si>
  <si>
    <t xml:space="preserve">Катык </t>
  </si>
  <si>
    <t>Омлет</t>
  </si>
  <si>
    <t>Томаты св порционно</t>
  </si>
  <si>
    <t>Рыба туш с овощами</t>
  </si>
  <si>
    <t>Рис отварной  рассып с масл слив</t>
  </si>
  <si>
    <t>салат из капусты с яблоками</t>
  </si>
  <si>
    <t>Каша перловая</t>
  </si>
  <si>
    <t>МБДОУ "Д/с "Солнышко" с. Ямаши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</si>
</sst>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revisionHeaders" Target="revisions/revisionHeader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usernames" Target="revisions/userNam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4.xml"/><Relationship Id="rId120" Type="http://schemas.openxmlformats.org/officeDocument/2006/relationships/revisionLog" Target="revisionLog2.xml"/><Relationship Id="rId119" Type="http://schemas.openxmlformats.org/officeDocument/2006/relationships/revisionLog" Target="revisionLog5.xml"/><Relationship Id="rId11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03E6E2A-500A-453E-8907-53049C74ECC8}" diskRevisions="1" revisionId="6804" version="93" protected="1">
  <header guid="{90737130-2426-4393-A7CC-EE4F1727E43A}" dateTime="2025-09-04T10:25:40" maxSheetId="89" userName="Пользователь" r:id="rId117" minRId="6520" maxRId="6583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A9DA9CA-A1C1-4878-B9B5-394C3820B67C}" dateTime="2025-09-26T10:42:10" maxSheetId="92" userName="Пользователь" r:id="rId118" minRId="6584" maxRId="678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C6FA3E7-4A3E-434D-B060-63C8202B5A71}" dateTime="2025-09-26T10:42:43" maxSheetId="92" userName="Пользователь" r:id="rId119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C03E6E2A-500A-453E-8907-53049C74ECC8}" dateTime="2025-10-10T14:26:12" maxSheetId="92" userName="DEXP" r:id="rId120" minRId="6782" maxRId="6804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6584" sheetId="89" name="[меню октябрь  2025.xlsx]Лист26" sheetPosition="78"/>
  <ris rId="6585" sheetId="90" name="[меню октябрь  2025.xlsx]Лист28" sheetPosition="79"/>
  <ris rId="6586" sheetId="91" name="[меню октябрь  2025.xlsx]Лист29" sheetPosition="80"/>
  <rcc rId="6587" sId="89">
    <nc r="B2" t="inlineStr">
      <is>
        <t>Согласно контракту</t>
      </is>
    </nc>
  </rcc>
  <rcc rId="6588" sId="89">
    <nc r="B3" t="inlineStr">
      <is>
        <t>№2024.617</t>
      </is>
    </nc>
  </rcc>
  <rcc rId="6589" sId="89">
    <nc r="B4" t="inlineStr">
      <is>
        <t>от 23.12.2023 г.</t>
      </is>
    </nc>
  </rcc>
  <rcc rId="6590" sId="89">
    <nc r="C7" t="inlineStr">
      <is>
        <t>8 день</t>
      </is>
    </nc>
  </rcc>
  <rcc rId="6591" sId="8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92" sId="8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9" start="0" length="0">
    <dxf>
      <font>
        <b/>
        <sz val="11"/>
        <color theme="1"/>
        <name val="Calibri"/>
        <scheme val="minor"/>
      </font>
    </dxf>
  </rfmt>
  <rfmt sheetId="8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93" sId="8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94" sId="8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95" sId="8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96" sId="8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97" sId="8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8" sId="8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9" sId="8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00" sId="89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1" sId="8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2" sId="89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3" sId="89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4" sId="8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5" sId="89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6" sId="8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7" sId="8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8" sId="8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09" sId="8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10" sId="8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1" sId="8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2" sId="89" odxf="1" dxf="1" numFmtId="4">
    <nc r="E16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3" sId="8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14" sId="89" odxf="1" dxf="1">
    <nc r="C17" t="inlineStr">
      <is>
        <t>Свежие томаты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5" sId="8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6" sId="89" odxf="1" dxf="1" numFmtId="4">
    <nc r="E17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17" sId="89" odxf="1" dxf="1">
    <nc r="C18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8" sId="89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9" sId="89" odxf="1" dxf="1" numFmtId="4">
    <nc r="E18">
      <v>75.959999999999994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0" sId="89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1" sId="89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2" sId="89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3" sId="89" odxf="1" dxf="1">
    <nc r="C20" t="inlineStr">
      <is>
        <t>Пюре гороховое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4" sId="89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5" sId="89" odxf="1" dxf="1" numFmtId="4">
    <nc r="E20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6" sId="89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7" sId="89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8" sId="89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9" sId="89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0" sId="89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1" sId="89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32" sId="89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3" sId="89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4" sId="89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5" sId="89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636" sId="89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7" sId="89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8" sId="89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639" sId="89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0" sId="89" odxf="1" dxf="1">
    <nc r="D25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1" sId="89" odxf="1" dxf="1" numFmtId="4">
    <nc r="E25">
      <v>95.67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42" sId="89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43" sId="89" odxf="1" dxf="1">
    <nc r="C26" t="inlineStr">
      <is>
        <t>Рыба тушенная с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4" sId="89" odxf="1" dxf="1">
    <nc r="D26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5" sId="89" odxf="1" dxf="1" numFmtId="4">
    <nc r="E26">
      <v>245.23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46" sId="89" odxf="1" dxf="1">
    <nc r="C27" t="inlineStr">
      <is>
        <t>Рис отварной рассып-ый с масл слив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6647" sId="89" odxf="1" dxf="1">
    <nc r="D27" t="inlineStr">
      <is>
        <t>130/2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6648" sId="89" odxf="1" dxf="1" numFmtId="4">
    <nc r="E27">
      <v>192.01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8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49" sId="89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0" sId="89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1" sId="89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52" sId="89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3" sId="89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4" sId="89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655" sId="89" odxf="1" dxf="1">
    <nc r="D30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6" sId="89" odxf="1" dxf="1">
    <nc r="E30">
      <f>E29+E28+E26+E25+E24+E23+E22+E20+E19+E18+E17+E16+E15+E14+E13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7" sId="90">
    <nc r="B2" t="inlineStr">
      <is>
        <t>Согласно контракту</t>
      </is>
    </nc>
  </rcc>
  <rcc rId="6658" sId="90">
    <nc r="B3" t="inlineStr">
      <is>
        <t>№2024.617</t>
      </is>
    </nc>
  </rcc>
  <rcc rId="6659" sId="90">
    <nc r="B4" t="inlineStr">
      <is>
        <t>от 23.12.2023 г.</t>
      </is>
    </nc>
  </rcc>
  <rcc rId="6660" sId="90">
    <nc r="C7" t="inlineStr">
      <is>
        <t>9 день</t>
      </is>
    </nc>
  </rcc>
  <rcc rId="6661" sId="9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662" sId="9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9" start="0" length="0">
    <dxf>
      <font>
        <b/>
        <sz val="11"/>
        <color theme="1"/>
        <name val="Calibri"/>
        <scheme val="minor"/>
      </font>
    </dxf>
  </rfmt>
  <rfmt sheetId="9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663" sId="9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664" sId="9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665" sId="9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66" sId="9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667" sId="9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8" sId="9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9" sId="9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70" sId="90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1" sId="9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2" sId="90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3" sId="90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4" sId="9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5" sId="90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6" sId="90" odxf="1" s="1" dxf="1">
    <nc r="C15" t="inlineStr">
      <is>
        <t>Бутерброд с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7" sId="9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8" sId="9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79" sId="9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80" sId="9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1" sId="9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2" sId="9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3" sId="9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84" sId="90" odxf="1" dxf="1">
    <nc r="C17" t="inlineStr">
      <is>
        <t>Салат из свежий капусты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5" sId="9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6" sId="90" odxf="1" dxf="1" numFmtId="4">
    <nc r="E17">
      <v>54.06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87" sId="90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8" sId="9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9" sId="90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0" sId="90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1" sId="90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2" sId="90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3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4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5" sId="90" odxf="1" dxf="1" numFmtId="4">
    <nc r="E20">
      <v>68.180000000000007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6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7" sId="90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8" sId="9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99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0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1" sId="9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2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03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4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5" sId="90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6706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07" sId="90" odxf="1" dxf="1">
    <nc r="C24" t="inlineStr">
      <is>
        <t>Ватрушка королевская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8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9" sId="90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10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1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2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13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4" sId="90" odxf="1" dxf="1">
    <nc r="E27">
      <f>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5" sId="91">
    <nc r="B1" t="inlineStr">
      <is>
        <t>Согласно контракту</t>
      </is>
    </nc>
  </rcc>
  <rcc rId="6716" sId="91">
    <nc r="B2" t="inlineStr">
      <is>
        <t>№2024.617</t>
      </is>
    </nc>
  </rcc>
  <rcc rId="6717" sId="91">
    <nc r="B3" t="inlineStr">
      <is>
        <t>от 23.12.2023 г.</t>
      </is>
    </nc>
  </rcc>
  <rcc rId="6718" sId="91">
    <nc r="C5" t="inlineStr">
      <is>
        <t>10 день</t>
      </is>
    </nc>
  </rcc>
  <rcc rId="6719" sId="91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720" sId="91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8" start="0" length="0">
    <dxf>
      <font>
        <b/>
        <sz val="11"/>
        <color theme="1"/>
        <name val="Calibri"/>
        <scheme val="minor"/>
      </font>
    </dxf>
  </rfmt>
  <rfmt sheetId="91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721" sId="91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722" sId="91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723" sId="91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4" sId="91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725" sId="91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6" sId="91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7" sId="91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728" sId="91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9" sId="91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30" sId="91" odxf="1" s="1" dxf="1" numFmtId="4">
    <nc r="E12">
      <v>233.1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1" sId="91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2" sId="91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3" sId="91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4" sId="91" odxf="1" s="1" dxf="1">
    <nc r="C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5" sId="91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6" sId="91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37" sId="91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738" sId="91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39" sId="91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0" sId="91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1" sId="91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42" sId="91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3" sId="91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4" sId="91" odxf="1" dxf="1" numFmtId="4">
    <nc r="E16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5" sId="91" odxf="1" dxf="1">
    <nc r="C17" t="inlineStr">
      <is>
        <t>Суп картофельный с рисовой крупой с мясными фрик,со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6" sId="91" odxf="1" dxf="1">
    <nc r="D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7" sId="91" odxf="1" dxf="1" numFmtId="4">
    <nc r="E17">
      <v>79.599999999999994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8" sId="91" odxf="1" dxf="1">
    <nc r="C18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9" sId="91" odxf="1" dxf="1">
    <nc r="D18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0" sId="91" odxf="1" dxf="1" numFmtId="4">
    <nc r="E18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1" sId="91" odxf="1" dxf="1">
    <nc r="C19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2" sId="91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3" sId="91" odxf="1" dxf="1" numFmtId="4">
    <nc r="E19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4" sId="91" odxf="1" dxf="1">
    <nc r="C20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5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6" sId="9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7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8" sId="9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9" sId="9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760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1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2" sId="9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3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64" sId="9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5" sId="9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6" sId="91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767" sId="91" odxf="1" dxf="1">
    <nc r="C24" t="inlineStr">
      <is>
        <t>Булочка Российская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8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9" sId="91" odxf="1" dxf="1" numFmtId="4">
    <nc r="E24">
      <v>88.5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70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71" sId="91" odxf="1" dxf="1">
    <nc r="C25" t="inlineStr">
      <is>
        <t>Каша гречневая вязкая с мясом и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2" sId="91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3" sId="91" odxf="1" dxf="1" numFmtId="4">
    <nc r="E25">
      <v>268.5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4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5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6" sId="91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7" sId="91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8" sId="91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9" sId="91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80" sId="91" odxf="1" dxf="1">
    <nc r="D28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81" sId="91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2" sId="54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4" xfDxf="1" sqref="D9" start="0" length="0">
    <dxf>
      <font>
        <b/>
      </font>
    </dxf>
  </rfmt>
  <rcc rId="6783" sId="55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5" xfDxf="1" sqref="D9" start="0" length="0">
    <dxf>
      <font>
        <b/>
      </font>
    </dxf>
  </rfmt>
  <rcc rId="6784" sId="66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6" xfDxf="1" sqref="D9" start="0" length="0">
    <dxf>
      <font>
        <b/>
      </font>
    </dxf>
  </rfmt>
  <rcc rId="6785" sId="67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7" xfDxf="1" sqref="D9" start="0" length="0">
    <dxf>
      <font>
        <b/>
      </font>
    </dxf>
  </rfmt>
  <rfmt sheetId="58" xfDxf="1" sqref="C9" start="0" length="0">
    <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58" xfDxf="1" sqref="D9" start="0" length="0">
    <dxf>
      <font>
        <b/>
      </font>
    </dxf>
  </rfmt>
  <rcc rId="6786" sId="58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8" xfDxf="1" sqref="D9" start="0" length="0">
    <dxf>
      <font>
        <b/>
      </font>
    </dxf>
  </rfmt>
  <rcc rId="6787" sId="59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9" xfDxf="1" sqref="D9" start="0" length="0">
    <dxf>
      <font>
        <b/>
      </font>
    </dxf>
  </rfmt>
  <rcc rId="6788" sId="77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7" xfDxf="1" sqref="D8" start="0" length="0">
    <dxf>
      <font>
        <b/>
      </font>
    </dxf>
  </rfmt>
  <rcc rId="6789" sId="78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8" xfDxf="1" sqref="D8" start="0" length="0">
    <dxf>
      <font>
        <b/>
      </font>
    </dxf>
  </rfmt>
  <rcc rId="6790" sId="69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9" xfDxf="1" sqref="D8" start="0" length="0">
    <dxf>
      <font>
        <b/>
      </font>
    </dxf>
  </rfmt>
  <rcc rId="6791" sId="73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3" xfDxf="1" sqref="D8" start="0" length="0">
    <dxf>
      <font>
        <b/>
      </font>
    </dxf>
  </rfmt>
  <rcc rId="6792" sId="74" xfDxf="1" dxf="1">
    <oc r="C6" t="inlineStr">
      <is>
        <t>МБДОУ "ЦРР-д/с № 22"Алсу"</t>
      </is>
    </oc>
    <nc r="C6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4" xfDxf="1" sqref="D6" start="0" length="0">
    <dxf>
      <font>
        <b/>
      </font>
    </dxf>
  </rfmt>
  <rcc rId="6793" sId="79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9" xfDxf="1" sqref="D8" start="0" length="0">
    <dxf>
      <font>
        <b/>
      </font>
    </dxf>
  </rfmt>
  <rcc rId="6794" sId="80" xfDxf="1" dxf="1">
    <oc r="D8" t="inlineStr">
      <is>
        <t>МБДОУ "ЦРР-д/с № 22"Алсу"</t>
      </is>
    </oc>
    <nc r="D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0" xfDxf="1" sqref="E8" start="0" length="0">
    <dxf>
      <font>
        <b/>
      </font>
    </dxf>
  </rfmt>
  <rcc rId="6795" sId="75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5" xfDxf="1" sqref="D8" start="0" length="0">
    <dxf>
      <font>
        <b/>
      </font>
    </dxf>
  </rfmt>
  <rcc rId="6796" sId="81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1" xfDxf="1" sqref="D8" start="0" length="0">
    <dxf>
      <font>
        <b/>
      </font>
    </dxf>
  </rfmt>
  <rcc rId="6797" sId="82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2" xfDxf="1" sqref="D8" start="0" length="0">
    <dxf>
      <font>
        <b/>
      </font>
    </dxf>
  </rfmt>
  <rcc rId="6798" sId="83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3" xfDxf="1" sqref="D8" start="0" length="0">
    <dxf>
      <font>
        <b/>
      </font>
    </dxf>
  </rfmt>
  <rcc rId="6799" sId="85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5" xfDxf="1" sqref="D8" start="0" length="0">
    <dxf>
      <font>
        <b/>
      </font>
    </dxf>
  </rfmt>
  <rcc rId="6800" sId="87" xfDxf="1" dxf="1">
    <oc r="C6" t="inlineStr">
      <is>
        <t>МБДОУ "ЦРР-д/с № 22"Алсу"</t>
      </is>
    </oc>
    <nc r="C6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xfDxf="1" sqref="D6" start="0" length="0">
    <dxf>
      <font>
        <b/>
      </font>
    </dxf>
  </rfmt>
  <rcc rId="6801" sId="88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xfDxf="1" sqref="D8" start="0" length="0">
    <dxf>
      <font>
        <b/>
      </font>
    </dxf>
  </rfmt>
  <rcc rId="6802" sId="89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xfDxf="1" sqref="D9" start="0" length="0">
    <dxf>
      <font>
        <b/>
      </font>
    </dxf>
  </rfmt>
  <rcc rId="6803" sId="90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xfDxf="1" sqref="D9" start="0" length="0">
    <dxf>
      <font>
        <b/>
      </font>
    </dxf>
  </rfmt>
  <rcc rId="6804" sId="91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xfDxf="1" sqref="D8" start="0" length="0">
    <dxf>
      <font>
        <b/>
      </font>
    </dxf>
  </rfmt>
  <rcv guid="{F015FB02-21E5-4BBB-B819-D0F895691073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0" sId="88">
    <nc r="B1" t="inlineStr">
      <is>
        <t>Согласно контракту</t>
      </is>
    </nc>
  </rcc>
  <rcc rId="6521" sId="88">
    <nc r="B2" t="inlineStr">
      <is>
        <t>№2024.617</t>
      </is>
    </nc>
  </rcc>
  <rcc rId="6522" sId="88">
    <nc r="B3" t="inlineStr">
      <is>
        <t>от 23.12.2023 г.</t>
      </is>
    </nc>
  </rcc>
  <rcc rId="6523" sId="88">
    <nc r="C6" t="inlineStr">
      <is>
        <t>7 день</t>
      </is>
    </nc>
  </rcc>
  <rcc rId="6524" sId="88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25" sId="88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8" start="0" length="0">
    <dxf>
      <font>
        <b/>
        <sz val="11"/>
        <color theme="1"/>
        <name val="Calibri"/>
        <scheme val="minor"/>
      </font>
    </dxf>
  </rfmt>
  <rfmt sheetId="88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26" sId="88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27" sId="88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28" sId="88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29" sId="88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30" sId="88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1" sId="88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2" sId="88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533" sId="88" odxf="1" s="1" dxf="1">
    <nc r="C12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4" sId="88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5" sId="88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6" sId="88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7" sId="88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8" sId="88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9" sId="88" odxf="1" s="1" dxf="1">
    <nc r="C14" t="inlineStr">
      <is>
        <t>Бутерброд с сыром,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0" sId="88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1" sId="88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42" sId="88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543" sId="88" odxf="1" dxf="1">
    <nc r="C15" t="inlineStr">
      <is>
        <t>Яблоки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4" sId="88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5" sId="88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6" sId="88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47" sId="88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8" sId="88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9" sId="88" odxf="1" dxf="1" numFmtId="4">
    <nc r="E16">
      <v>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0" sId="88" odxf="1" dxf="1">
    <nc r="C17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1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2" sId="88" odxf="1" dxf="1" numFmtId="4">
    <nc r="E17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3" sId="88" odxf="1" dxf="1">
    <nc r="C18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4" sId="88" odxf="1" dxf="1">
    <nc r="D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5" sId="88" odxf="1" dxf="1" numFmtId="4">
    <nc r="E18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6" sId="88" odxf="1" dxf="1">
    <nc r="C19" t="inlineStr">
      <is>
        <t>Каша перловая рассып с овощами и маслом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7" sId="88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8" sId="88" odxf="1" dxf="1" numFmtId="4">
    <nc r="E19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9" sId="88" odxf="1" dxf="1">
    <nc r="C20" t="inlineStr">
      <is>
        <t>Напиток из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0" sId="88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1" sId="88" odxf="1" dxf="1">
    <nc r="E20" t="inlineStr">
      <is>
        <t>55.26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62" sId="88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3" sId="88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4" sId="88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565" sId="8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6" sId="8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7" sId="8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8" sId="88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569" sId="88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0" sId="8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1" sId="88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572" sId="88" odxf="1" dxf="1">
    <nc r="C24" t="inlineStr">
      <is>
        <t>Пряник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3" sId="88" odxf="1" dxf="1">
    <nc r="D24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4" sId="88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75" sId="88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76" sId="88" odxf="1" dxf="1">
    <nc r="C25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7" sId="88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8" sId="88" odxf="1" dxf="1" numFmtId="4">
    <nc r="E25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79" sId="88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0" sId="88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1" sId="88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582" sId="88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83" sId="88" odxf="1" dxf="1" numFmtId="4">
    <nc r="E27">
      <v>1647.01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0737130-2426-4393-A7CC-EE4F1727E43A}" name="Пользователь" id="-1701985780" dateTime="2025-09-26T10:22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F015FB02-21E5-4BBB-B819-D0F895691073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7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8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0"/>
    </customSheetView>
  </customSheetViews>
  <pageMargins left="0.25" right="0.25" top="0.75" bottom="0.75" header="0.3" footer="0.3"/>
  <pageSetup paperSize="9" orientation="landscape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F015FB02-21E5-4BBB-B819-D0F895691073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F015FB02-21E5-4BBB-B819-D0F895691073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F015FB02-21E5-4BBB-B819-D0F895691073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F015FB02-21E5-4BBB-B819-D0F895691073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F015FB02-21E5-4BBB-B819-D0F895691073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F015FB02-21E5-4BBB-B819-D0F895691073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F015FB02-21E5-4BBB-B819-D0F895691073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F015FB02-21E5-4BBB-B819-D0F895691073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F015FB02-21E5-4BBB-B819-D0F895691073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F015FB02-21E5-4BBB-B819-D0F895691073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F015FB02-21E5-4BBB-B819-D0F895691073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F015FB02-21E5-4BBB-B819-D0F895691073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F015FB02-21E5-4BBB-B819-D0F895691073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F015FB02-21E5-4BBB-B819-D0F895691073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F015FB02-21E5-4BBB-B819-D0F895691073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F015FB02-21E5-4BBB-B819-D0F895691073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F015FB02-21E5-4BBB-B819-D0F895691073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F015FB02-21E5-4BBB-B819-D0F895691073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4"/>
    </customSheetView>
  </customSheetViews>
  <pageMargins left="0.7" right="0.7" top="0.75" bottom="0.75" header="0.3" footer="0.3"/>
  <pageSetup paperSize="9" orientation="portrait" horizontalDpi="0" verticalDpi="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F015FB02-21E5-4BBB-B819-D0F895691073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F015FB02-21E5-4BBB-B819-D0F895691073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199</v>
      </c>
      <c r="E17" s="45">
        <v>87.64</v>
      </c>
    </row>
    <row r="18" spans="2:5" ht="42.75" customHeight="1" x14ac:dyDescent="0.25">
      <c r="B18" s="5"/>
      <c r="C18" s="40" t="s">
        <v>200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232</v>
      </c>
      <c r="E27" s="50">
        <f>E26+E25+E12+E24+E23+E22+E21+E20+E19+E17+E18+E16+E15+E14+E13</f>
        <v>1740.36</v>
      </c>
    </row>
  </sheetData>
  <customSheetViews>
    <customSheetView guid="{F015FB02-21E5-4BBB-B819-D0F895691073}" state="hidden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7D113E4B-2489-4A93-A066-E9128A217E1E}" state="hidden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218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229</v>
      </c>
      <c r="D17" s="37" t="s">
        <v>53</v>
      </c>
      <c r="E17" s="44" t="s">
        <v>230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219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231</v>
      </c>
      <c r="E29" s="64">
        <v>1770.11</v>
      </c>
    </row>
  </sheetData>
  <customSheetViews>
    <customSheetView guid="{F015FB02-21E5-4BBB-B819-D0F895691073}" state="hidden" topLeftCell="A3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7D113E4B-2489-4A93-A066-E9128A217E1E}" state="hidden" topLeftCell="A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234</v>
      </c>
      <c r="E27" s="50">
        <f>E26+E25+E24+E23+E22+E21+E20+E19+E18+E17+E16+E15+E14+E13</f>
        <v>1531.71</v>
      </c>
    </row>
  </sheetData>
  <customSheetViews>
    <customSheetView guid="{F015FB02-21E5-4BBB-B819-D0F895691073}" state="hidden">
      <selection activeCell="E2" sqref="A2:E27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7D113E4B-2489-4A93-A066-E9128A217E1E}" state="hidden">
      <selection activeCell="E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E27+E26+E25+E24+E23+E22+E21+E20+E18+E13+E19+E17+E16+E15+E14</f>
        <v>1555.5199999999998</v>
      </c>
    </row>
  </sheetData>
  <customSheetViews>
    <customSheetView guid="{F015FB02-21E5-4BBB-B819-D0F895691073}" state="hidden">
      <selection activeCell="A2" sqref="A2:E29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 state="hidden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4" sqref="A4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224</v>
      </c>
      <c r="D13" s="30" t="s">
        <v>225</v>
      </c>
      <c r="E13" s="26">
        <v>208.76</v>
      </c>
    </row>
    <row r="14" spans="2:5" ht="15.75" x14ac:dyDescent="0.25">
      <c r="B14" s="2"/>
      <c r="C14" s="27" t="s">
        <v>226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191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198</v>
      </c>
      <c r="D18" s="41" t="s">
        <v>199</v>
      </c>
      <c r="E18" s="45">
        <v>88.56</v>
      </c>
    </row>
    <row r="19" spans="2:5" ht="52.15" customHeight="1" x14ac:dyDescent="0.25">
      <c r="B19" s="5"/>
      <c r="C19" s="40" t="s">
        <v>200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227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228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E27+E26+E25+E24+E23+E22+E21+E20+E19+E18+E17+E16+E15+E14+E13</f>
        <v>1712.6899999999998</v>
      </c>
    </row>
  </sheetData>
  <customSheetViews>
    <customSheetView guid="{F015FB02-21E5-4BBB-B819-D0F895691073}" state="hidden">
      <selection activeCell="A4" sqref="A4:E28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7D113E4B-2489-4A93-A066-E9128A217E1E}" state="hidden">
      <selection activeCell="A4" sqref="A4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202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235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236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248</v>
      </c>
      <c r="D17" s="37" t="s">
        <v>35</v>
      </c>
      <c r="E17" s="44">
        <v>6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237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238</v>
      </c>
      <c r="D21" s="41" t="s">
        <v>16</v>
      </c>
      <c r="E21" s="45" t="s">
        <v>239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240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231</v>
      </c>
      <c r="E28" s="50">
        <v>1647.01</v>
      </c>
    </row>
  </sheetData>
  <customSheetViews>
    <customSheetView guid="{F015FB02-21E5-4BBB-B819-D0F895691073}" state="hidden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 state="hidden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247</v>
      </c>
      <c r="D17" s="37" t="s">
        <v>35</v>
      </c>
      <c r="E17" s="44">
        <v>11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241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206</v>
      </c>
      <c r="E25" s="48">
        <v>95.67</v>
      </c>
    </row>
    <row r="26" spans="2:5" ht="40.15" customHeight="1" x14ac:dyDescent="0.25">
      <c r="B26" s="5" t="s">
        <v>79</v>
      </c>
      <c r="C26" s="20" t="s">
        <v>207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242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231</v>
      </c>
      <c r="E30" s="50">
        <f>E29+E28+E26+E25+E24+E23+E22+E20+E19+E18+E17+E16+E15+E14+E13</f>
        <v>1634.8799999999999</v>
      </c>
    </row>
  </sheetData>
  <customSheetViews>
    <customSheetView guid="{F015FB02-21E5-4BBB-B819-D0F895691073}" topLeftCell="A7">
      <selection activeCell="C9" sqref="C9:D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7D113E4B-2489-4A93-A066-E9128A217E1E}" topLeftCell="A10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243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249</v>
      </c>
      <c r="D17" s="37" t="s">
        <v>35</v>
      </c>
      <c r="E17" s="44">
        <v>54.06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214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231</v>
      </c>
      <c r="E27" s="50">
        <f>E25+E24+E23+E22+E21+E20+E19+E18+E17+E16+E15+E14+E13</f>
        <v>1683.04</v>
      </c>
    </row>
  </sheetData>
  <customSheetViews>
    <customSheetView guid="{F015FB02-21E5-4BBB-B819-D0F895691073}">
      <selection activeCell="C9" sqref="C9:D9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7D113E4B-2489-4A93-A066-E9128A217E1E}">
      <selection sqref="A1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248</v>
      </c>
      <c r="D17" s="37" t="s">
        <v>53</v>
      </c>
      <c r="E17" s="44">
        <v>11</v>
      </c>
    </row>
    <row r="18" spans="2:5" ht="52.15" customHeight="1" x14ac:dyDescent="0.25">
      <c r="B18" s="5"/>
      <c r="C18" s="40" t="s">
        <v>244</v>
      </c>
      <c r="D18" s="41" t="s">
        <v>216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245</v>
      </c>
      <c r="D25" s="39" t="s">
        <v>206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246</v>
      </c>
      <c r="E29" s="50">
        <f>E28+E27+E26+E25+E24+E23+E22+E21+E20+E19+E18+E17+E16+E15+E14+E13</f>
        <v>1722.3799999999997</v>
      </c>
    </row>
  </sheetData>
  <customSheetViews>
    <customSheetView guid="{F015FB02-21E5-4BBB-B819-D0F895691073}">
      <selection activeCell="C9" sqref="C9:D9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7D113E4B-2489-4A93-A066-E9128A217E1E}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231</v>
      </c>
      <c r="E29" s="50">
        <f>E28+E27+E26+E25+E24+E23+E22+E21+E20+E19+E18+E17+E16+E15+E14+E13</f>
        <v>1629.8999999999999</v>
      </c>
    </row>
  </sheetData>
  <customSheetViews>
    <customSheetView guid="{F015FB02-21E5-4BBB-B819-D0F895691073}">
      <selection activeCell="C9" sqref="C9:D9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7D113E4B-2489-4A93-A066-E9128A217E1E}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C9" sqref="C9:D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E27+E26+E25+E24+E23+E22+E21+E20+E18+E19+E17+E16+E15+E13+14:14</f>
        <v>1740.3599999999997</v>
      </c>
    </row>
  </sheetData>
  <customSheetViews>
    <customSheetView guid="{F015FB02-21E5-4BBB-B819-D0F895691073}" topLeftCell="A7">
      <selection activeCell="C9" sqref="C9:D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7D113E4B-2489-4A93-A066-E9128A217E1E}" topLeftCell="A7">
      <selection activeCell="F13" sqref="F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C9" sqref="C9:D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250</v>
      </c>
      <c r="D17" s="37" t="s">
        <v>53</v>
      </c>
      <c r="E17" s="44">
        <v>54.06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231</v>
      </c>
      <c r="E29" s="50">
        <f>E28+E27+E26+E25+E24+E23+E22+E21+E20+E19+E18+E17+E16+E15+E14+E13</f>
        <v>1781.32</v>
      </c>
    </row>
  </sheetData>
  <customSheetViews>
    <customSheetView guid="{F015FB02-21E5-4BBB-B819-D0F895691073}" topLeftCell="A5">
      <selection activeCell="C9" sqref="C9:D9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7D113E4B-2489-4A93-A066-E9128A217E1E}" topLeftCell="A5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4" workbookViewId="0">
      <selection activeCell="C8" sqref="C8:D8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248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103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234</v>
      </c>
      <c r="E26" s="50">
        <f>E25+E24+E23+E22+E21+E20+E19+E18+E17+E16+E15+E14+E13+E12</f>
        <v>1531.71</v>
      </c>
    </row>
  </sheetData>
  <customSheetViews>
    <customSheetView guid="{F015FB02-21E5-4BBB-B819-D0F895691073}" topLeftCell="A4">
      <selection activeCell="C8" sqref="C8:D8"/>
      <pageMargins left="0.7" right="0.7" top="0.75" bottom="0.75" header="0.3" footer="0.3"/>
    </customSheetView>
    <customSheetView guid="{7D113E4B-2489-4A93-A066-E9128A217E1E}" topLeftCell="A22">
      <selection activeCell="C22" sqref="C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251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E26+E25+E24+E23+E22+E21+E20+E19+E17+E12+E18+E16+E15+E14+E13</f>
        <v>1555.5199999999998</v>
      </c>
    </row>
  </sheetData>
  <customSheetViews>
    <customSheetView guid="{F015FB02-21E5-4BBB-B819-D0F895691073}">
      <selection activeCell="C8" sqref="C8:D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77</v>
      </c>
      <c r="C16" s="18" t="s">
        <v>191</v>
      </c>
      <c r="D16" s="37" t="s">
        <v>53</v>
      </c>
      <c r="E16" s="44">
        <v>41.8</v>
      </c>
    </row>
    <row r="17" spans="2:5" ht="30" x14ac:dyDescent="0.25">
      <c r="B17" s="5"/>
      <c r="C17" s="40" t="s">
        <v>198</v>
      </c>
      <c r="D17" s="41" t="s">
        <v>199</v>
      </c>
      <c r="E17" s="45">
        <v>88.56</v>
      </c>
    </row>
    <row r="18" spans="2:5" ht="30" x14ac:dyDescent="0.25">
      <c r="B18" s="5"/>
      <c r="C18" s="40" t="s">
        <v>200</v>
      </c>
      <c r="D18" s="41" t="s">
        <v>101</v>
      </c>
      <c r="E18" s="45">
        <v>112.5</v>
      </c>
    </row>
    <row r="19" spans="2:5" x14ac:dyDescent="0.25">
      <c r="B19" s="5"/>
      <c r="C19" s="40" t="s">
        <v>102</v>
      </c>
      <c r="D19" s="41" t="s">
        <v>30</v>
      </c>
      <c r="E19" s="45">
        <v>135.46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53</v>
      </c>
      <c r="E24" s="48">
        <v>90.2</v>
      </c>
    </row>
    <row r="25" spans="2:5" ht="31.5" x14ac:dyDescent="0.25">
      <c r="B25" s="5" t="s">
        <v>79</v>
      </c>
      <c r="C25" s="20" t="s">
        <v>201</v>
      </c>
      <c r="D25" s="32" t="s">
        <v>106</v>
      </c>
      <c r="E25" s="21">
        <v>390.4</v>
      </c>
    </row>
    <row r="26" spans="2:5" ht="15.75" x14ac:dyDescent="0.25">
      <c r="B26" s="2"/>
      <c r="C26" s="24" t="s">
        <v>107</v>
      </c>
      <c r="D26" s="33" t="s">
        <v>13</v>
      </c>
      <c r="E26" s="23">
        <v>79.38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E26+E25+E24+E23+E22+E21+E20+E19+E18+E17+E16+E15+E14+E13+E12</f>
        <v>1719.6899999999998</v>
      </c>
    </row>
  </sheetData>
  <customSheetViews>
    <customSheetView guid="{F015FB02-21E5-4BBB-B819-D0F895691073}">
      <selection activeCell="C8" sqref="C8:D8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7D113E4B-2489-4A93-A066-E9128A217E1E}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activeCell="C8" sqref="C8:D8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202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203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252</v>
      </c>
      <c r="D16" s="37" t="s">
        <v>53</v>
      </c>
      <c r="E16" s="44">
        <v>6</v>
      </c>
    </row>
    <row r="17" spans="2:5" ht="30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253</v>
      </c>
      <c r="D19" s="41" t="s">
        <v>254</v>
      </c>
      <c r="E19" s="45">
        <v>137.68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" x14ac:dyDescent="0.25">
      <c r="B23" s="6" t="s">
        <v>78</v>
      </c>
      <c r="C23" s="20" t="s">
        <v>255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205</v>
      </c>
      <c r="D24" s="39" t="s">
        <v>19</v>
      </c>
      <c r="E24" s="48">
        <v>128.1</v>
      </c>
    </row>
    <row r="25" spans="2:5" ht="30" x14ac:dyDescent="0.25">
      <c r="B25" s="5" t="s">
        <v>79</v>
      </c>
      <c r="C25" s="20" t="s">
        <v>256</v>
      </c>
      <c r="D25" s="32" t="s">
        <v>74</v>
      </c>
      <c r="E25" s="21">
        <v>335.23</v>
      </c>
    </row>
    <row r="26" spans="2:5" ht="15.75" x14ac:dyDescent="0.25">
      <c r="B26" s="5"/>
      <c r="C26" s="54" t="s">
        <v>2</v>
      </c>
      <c r="D26" s="55" t="s">
        <v>46</v>
      </c>
      <c r="E26" s="56">
        <v>58.75</v>
      </c>
    </row>
    <row r="27" spans="2:5" ht="15.75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232</v>
      </c>
      <c r="E29" s="50">
        <f>E27+E26+E25+E24+E23+E22+E21+E20+E19+E18+E17+E16+E15+E14+E13+E12</f>
        <v>1700.92</v>
      </c>
    </row>
  </sheetData>
  <customSheetViews>
    <customSheetView guid="{F015FB02-21E5-4BBB-B819-D0F895691073}" topLeftCell="A4">
      <selection activeCell="C8" sqref="C8:D8"/>
      <pageMargins left="0.7" right="0.7" top="0.75" bottom="0.75" header="0.3" footer="0.3"/>
    </customSheetView>
    <customSheetView guid="{7D113E4B-2489-4A93-A066-E9128A217E1E}" topLeftCell="A16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activeCell="C6" sqref="C6:D6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262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210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257</v>
      </c>
      <c r="D14" s="37" t="s">
        <v>53</v>
      </c>
      <c r="E14" s="44">
        <v>11</v>
      </c>
    </row>
    <row r="15" spans="2:5" ht="30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x14ac:dyDescent="0.25">
      <c r="B17" s="5"/>
      <c r="C17" s="40" t="s">
        <v>241</v>
      </c>
      <c r="D17" s="41" t="s">
        <v>30</v>
      </c>
      <c r="E17" s="45">
        <v>196.94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206</v>
      </c>
      <c r="E22" s="48">
        <v>95.67</v>
      </c>
    </row>
    <row r="23" spans="2:5" ht="30" x14ac:dyDescent="0.25">
      <c r="B23" s="5" t="s">
        <v>79</v>
      </c>
      <c r="C23" s="20" t="s">
        <v>258</v>
      </c>
      <c r="D23" s="32" t="s">
        <v>101</v>
      </c>
      <c r="E23" s="21">
        <v>245.23</v>
      </c>
    </row>
    <row r="24" spans="2:5" ht="15.75" x14ac:dyDescent="0.25">
      <c r="B24" s="5"/>
      <c r="C24" s="54" t="s">
        <v>259</v>
      </c>
      <c r="D24" s="55" t="s">
        <v>168</v>
      </c>
      <c r="E24" s="56">
        <v>192.01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x14ac:dyDescent="0.25">
      <c r="B26" s="2"/>
      <c r="C26" s="24" t="s">
        <v>2</v>
      </c>
      <c r="D26" s="33" t="s">
        <v>19</v>
      </c>
      <c r="E26" s="23">
        <v>70.5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E26+E25+E24+E23+E22+E21+E20+E19+E18+E17+E16+E15+E14+E13+E12+E11+E10</f>
        <v>1881.8899999999999</v>
      </c>
    </row>
  </sheetData>
  <customSheetViews>
    <customSheetView guid="{F015FB02-21E5-4BBB-B819-D0F895691073}" topLeftCell="A4">
      <selection activeCell="C6" sqref="C6:D6"/>
      <pageMargins left="0.7" right="0.7" top="0.75" bottom="0.75" header="0.3" footer="0.3"/>
    </customSheetView>
    <customSheetView guid="{7D113E4B-2489-4A93-A066-E9128A217E1E}" topLeftCell="A19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:D8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243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260</v>
      </c>
      <c r="D16" s="37" t="s">
        <v>35</v>
      </c>
      <c r="E16" s="44">
        <v>54.06</v>
      </c>
    </row>
    <row r="17" spans="2:5" ht="45" x14ac:dyDescent="0.25">
      <c r="B17" s="5"/>
      <c r="C17" s="40" t="s">
        <v>54</v>
      </c>
      <c r="D17" s="41" t="s">
        <v>55</v>
      </c>
      <c r="E17" s="45">
        <v>114.78</v>
      </c>
    </row>
    <row r="18" spans="2:5" ht="30" x14ac:dyDescent="0.25">
      <c r="B18" s="5"/>
      <c r="C18" s="40" t="s">
        <v>56</v>
      </c>
      <c r="D18" s="41" t="s">
        <v>16</v>
      </c>
      <c r="E18" s="45">
        <v>303.43</v>
      </c>
    </row>
    <row r="19" spans="2:5" x14ac:dyDescent="0.25">
      <c r="B19" s="5"/>
      <c r="C19" s="40" t="s">
        <v>57</v>
      </c>
      <c r="D19" s="41" t="s">
        <v>16</v>
      </c>
      <c r="E19" s="45">
        <v>68.180000000000007</v>
      </c>
    </row>
    <row r="20" spans="2:5" x14ac:dyDescent="0.25">
      <c r="B20" s="5"/>
      <c r="C20" s="42" t="s">
        <v>2</v>
      </c>
      <c r="D20" s="43" t="s">
        <v>46</v>
      </c>
      <c r="E20" s="46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58</v>
      </c>
      <c r="D22" s="32" t="s">
        <v>16</v>
      </c>
      <c r="E22" s="21">
        <v>91.8</v>
      </c>
    </row>
    <row r="23" spans="2:5" ht="30" x14ac:dyDescent="0.25">
      <c r="B23" s="5" t="s">
        <v>6</v>
      </c>
      <c r="C23" s="20" t="s">
        <v>214</v>
      </c>
      <c r="D23" s="32" t="s">
        <v>74</v>
      </c>
      <c r="E23" s="21">
        <v>404</v>
      </c>
    </row>
    <row r="24" spans="2:5" ht="31.5" x14ac:dyDescent="0.25">
      <c r="B24" s="2"/>
      <c r="C24" s="24" t="s">
        <v>61</v>
      </c>
      <c r="D24" s="33" t="s">
        <v>62</v>
      </c>
      <c r="E24" s="23">
        <v>26.48</v>
      </c>
    </row>
    <row r="25" spans="2:5" ht="15.75" x14ac:dyDescent="0.25">
      <c r="B25" s="2"/>
      <c r="C25" s="24"/>
      <c r="D25" s="33"/>
      <c r="E25" s="23"/>
    </row>
    <row r="26" spans="2:5" ht="15.75" thickBot="1" x14ac:dyDescent="0.3">
      <c r="B26" s="3"/>
      <c r="C26" s="19"/>
      <c r="D26" s="49" t="s">
        <v>231</v>
      </c>
      <c r="E26" s="50">
        <f>E24+E23+E22+E21+E20+E19+E18+E17+E16+E15+E14+E13+E12</f>
        <v>1683.04</v>
      </c>
    </row>
  </sheetData>
  <customSheetViews>
    <customSheetView guid="{F015FB02-21E5-4BBB-B819-D0F895691073}">
      <selection activeCell="C8" sqref="C8:D8"/>
      <pageMargins left="0.7" right="0.7" top="0.75" bottom="0.75" header="0.3" footer="0.3"/>
    </customSheetView>
    <customSheetView guid="{7D113E4B-2489-4A93-A066-E9128A217E1E}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8"/>
  <sheetViews>
    <sheetView topLeftCell="A7" workbookViewId="0">
      <selection activeCell="D8" sqref="D8:E8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262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7.25" x14ac:dyDescent="0.25">
      <c r="C12" s="1" t="s">
        <v>40</v>
      </c>
      <c r="D12" s="25" t="s">
        <v>25</v>
      </c>
      <c r="E12" s="30" t="s">
        <v>15</v>
      </c>
      <c r="F12" s="26">
        <v>233.1</v>
      </c>
    </row>
    <row r="13" spans="3:6" ht="15.75" x14ac:dyDescent="0.25">
      <c r="C13" s="2"/>
      <c r="D13" s="27" t="s">
        <v>26</v>
      </c>
      <c r="E13" s="31" t="s">
        <v>13</v>
      </c>
      <c r="F13" s="28">
        <v>42.67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146.1</v>
      </c>
    </row>
    <row r="15" spans="3:6" ht="15.75" thickBot="1" x14ac:dyDescent="0.3">
      <c r="C15" s="4" t="s">
        <v>5</v>
      </c>
      <c r="D15" s="17" t="s">
        <v>20</v>
      </c>
      <c r="E15" s="35" t="s">
        <v>16</v>
      </c>
      <c r="F15" s="36">
        <v>76</v>
      </c>
    </row>
    <row r="16" spans="3:6" ht="30" x14ac:dyDescent="0.25">
      <c r="C16" s="5" t="s">
        <v>41</v>
      </c>
      <c r="D16" s="18" t="s">
        <v>252</v>
      </c>
      <c r="E16" s="37" t="s">
        <v>53</v>
      </c>
      <c r="F16" s="44">
        <v>11</v>
      </c>
    </row>
    <row r="17" spans="3:6" ht="60" x14ac:dyDescent="0.25">
      <c r="C17" s="5"/>
      <c r="D17" s="40" t="s">
        <v>244</v>
      </c>
      <c r="E17" s="41" t="s">
        <v>216</v>
      </c>
      <c r="F17" s="45">
        <v>79.599999999999994</v>
      </c>
    </row>
    <row r="18" spans="3:6" ht="30" x14ac:dyDescent="0.25">
      <c r="C18" s="5"/>
      <c r="D18" s="40" t="s">
        <v>36</v>
      </c>
      <c r="E18" s="41" t="s">
        <v>29</v>
      </c>
      <c r="F18" s="45">
        <v>144.36000000000001</v>
      </c>
    </row>
    <row r="19" spans="3:6" ht="30" x14ac:dyDescent="0.25">
      <c r="C19" s="5"/>
      <c r="D19" s="40" t="s">
        <v>23</v>
      </c>
      <c r="E19" s="41" t="s">
        <v>30</v>
      </c>
      <c r="F19" s="45">
        <v>163.28</v>
      </c>
    </row>
    <row r="20" spans="3:6" x14ac:dyDescent="0.25">
      <c r="C20" s="5"/>
      <c r="D20" s="42" t="s">
        <v>24</v>
      </c>
      <c r="E20" s="43" t="s">
        <v>16</v>
      </c>
      <c r="F20" s="46">
        <v>75.239999999999995</v>
      </c>
    </row>
    <row r="21" spans="3:6" x14ac:dyDescent="0.25">
      <c r="C21" s="5"/>
      <c r="D21" s="40" t="s">
        <v>45</v>
      </c>
      <c r="E21" s="41" t="s">
        <v>46</v>
      </c>
      <c r="F21" s="45">
        <v>58.75</v>
      </c>
    </row>
    <row r="22" spans="3:6" ht="15.75" thickBot="1" x14ac:dyDescent="0.3">
      <c r="C22" s="3"/>
      <c r="D22" s="19" t="s">
        <v>3</v>
      </c>
      <c r="E22" s="38" t="s">
        <v>17</v>
      </c>
      <c r="F22" s="47">
        <v>89.1</v>
      </c>
    </row>
    <row r="23" spans="3:6" ht="45" x14ac:dyDescent="0.25">
      <c r="C23" s="6" t="s">
        <v>42</v>
      </c>
      <c r="D23" s="20" t="s">
        <v>27</v>
      </c>
      <c r="E23" s="32" t="s">
        <v>16</v>
      </c>
      <c r="F23" s="21">
        <v>96.3</v>
      </c>
    </row>
    <row r="24" spans="3:6" ht="16.5" thickBot="1" x14ac:dyDescent="0.3">
      <c r="C24" s="7"/>
      <c r="D24" s="22" t="s">
        <v>245</v>
      </c>
      <c r="E24" s="39" t="s">
        <v>206</v>
      </c>
      <c r="F24" s="48">
        <v>88.5</v>
      </c>
    </row>
    <row r="25" spans="3:6" ht="47.25" x14ac:dyDescent="0.25">
      <c r="C25" s="5" t="s">
        <v>6</v>
      </c>
      <c r="D25" s="20" t="s">
        <v>181</v>
      </c>
      <c r="E25" s="32" t="s">
        <v>16</v>
      </c>
      <c r="F25" s="21">
        <v>268.5</v>
      </c>
    </row>
    <row r="26" spans="3:6" ht="31.5" x14ac:dyDescent="0.25">
      <c r="C26" s="2"/>
      <c r="D26" s="24" t="s">
        <v>28</v>
      </c>
      <c r="E26" s="33" t="s">
        <v>13</v>
      </c>
      <c r="F26" s="23">
        <v>79.38</v>
      </c>
    </row>
    <row r="27" spans="3:6" ht="15.75" x14ac:dyDescent="0.25">
      <c r="C27" s="2"/>
      <c r="D27" s="24" t="s">
        <v>2</v>
      </c>
      <c r="E27" s="33" t="s">
        <v>19</v>
      </c>
      <c r="F27" s="23">
        <v>70.5</v>
      </c>
    </row>
    <row r="28" spans="3:6" ht="15.75" thickBot="1" x14ac:dyDescent="0.3">
      <c r="C28" s="3"/>
      <c r="D28" s="19"/>
      <c r="E28" s="49" t="s">
        <v>246</v>
      </c>
      <c r="F28" s="50">
        <f>F27+F26+F25+F24+F23+F22+F21+F20+F19+F18+F17+F16+F15+F14+F13+F12</f>
        <v>1722.3799999999997</v>
      </c>
    </row>
  </sheetData>
  <customSheetViews>
    <customSheetView guid="{F015FB02-21E5-4BBB-B819-D0F895691073}" topLeftCell="A7">
      <selection activeCell="D8" sqref="D8:E8"/>
      <pageMargins left="0.7" right="0.7" top="0.75" bottom="0.75" header="0.3" footer="0.3"/>
    </customSheetView>
    <customSheetView guid="{7D113E4B-2489-4A93-A066-E9128A217E1E}" topLeftCell="A25">
      <selection activeCell="F17" sqref="F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202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203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204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205</v>
      </c>
      <c r="D24" s="39" t="s">
        <v>206</v>
      </c>
      <c r="E24" s="48">
        <v>128.1</v>
      </c>
    </row>
    <row r="25" spans="2:5" ht="30" x14ac:dyDescent="0.25">
      <c r="B25" s="5" t="s">
        <v>79</v>
      </c>
      <c r="C25" s="20" t="s">
        <v>207</v>
      </c>
      <c r="D25" s="32" t="s">
        <v>208</v>
      </c>
      <c r="E25" s="21">
        <v>63</v>
      </c>
    </row>
    <row r="26" spans="2:5" ht="31.5" x14ac:dyDescent="0.25">
      <c r="B26" s="5"/>
      <c r="C26" s="54" t="s">
        <v>209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232</v>
      </c>
      <c r="E29" s="50">
        <f>E27+E26+E25+E24+E23+E22+E21+E20+E19+E18+E17+E16+E15+E14+E13+E12</f>
        <v>1647.01</v>
      </c>
    </row>
  </sheetData>
  <customSheetViews>
    <customSheetView guid="{F015FB02-21E5-4BBB-B819-D0F895691073}" state="hidden" topLeftCell="A4">
      <selection sqref="A1:E31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7D113E4B-2489-4A93-A066-E9128A217E1E}" state="hidden" topLeftCell="A4">
      <selection sqref="A1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210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211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212</v>
      </c>
      <c r="D17" s="41" t="s">
        <v>213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206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231</v>
      </c>
      <c r="E26" s="50">
        <f>E25+E24+E23+E22+E21+E20+E19+E18+E17+E16+E15+E14+E13+E12+E11+E10</f>
        <v>1808.86</v>
      </c>
    </row>
  </sheetData>
  <customSheetViews>
    <customSheetView guid="{F015FB02-21E5-4BBB-B819-D0F895691073}" state="hidden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7D113E4B-2489-4A93-A066-E9128A217E1E}" state="hidden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214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231</v>
      </c>
      <c r="E27" s="50">
        <f>E25+E24+E23+E22+E21+E20+E19+E18+E17+E16+E15+E14+E13</f>
        <v>1671.83</v>
      </c>
    </row>
  </sheetData>
  <customSheetViews>
    <customSheetView guid="{F015FB02-21E5-4BBB-B819-D0F895691073}" state="hidden" topLeftCell="A5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7D113E4B-2489-4A93-A066-E9128A217E1E}" state="hidden" topLeftCell="A5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233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215</v>
      </c>
      <c r="D18" s="41" t="s">
        <v>216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231</v>
      </c>
      <c r="E28" s="50">
        <f>E27+E26+E25+E24+E23+E22+E21+E20+E19+E18+E17+E16+E15+E14+E13</f>
        <v>1674.7199999999996</v>
      </c>
    </row>
  </sheetData>
  <customSheetViews>
    <customSheetView guid="{F015FB02-21E5-4BBB-B819-D0F895691073}" state="hidden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7D113E4B-2489-4A93-A066-E9128A217E1E}" state="hidden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220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206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231</v>
      </c>
      <c r="E28" s="50">
        <f>E27+E26+E25+E24+E23+E22+E21+E20+E19+E18+E17+E16+E15+E14+E13</f>
        <v>1627.1</v>
      </c>
    </row>
  </sheetData>
  <customSheetViews>
    <customSheetView guid="{F015FB02-21E5-4BBB-B819-D0F895691073}" state="hidden" topLeftCell="A10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7D113E4B-2489-4A93-A066-E9128A217E1E}" state="hidden" topLeftCell="A10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222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221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223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E27+E26+E25+E24+E23+E22+E21+E20+E19+E18+E17+E16+E15+E14+E13</f>
        <v>1555.52</v>
      </c>
    </row>
  </sheetData>
  <customSheetViews>
    <customSheetView guid="{F015FB02-21E5-4BBB-B819-D0F895691073}" state="hidden" topLeftCell="A13">
      <selection activeCell="J22" sqref="J22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7D113E4B-2489-4A93-A066-E9128A217E1E}" state="hidden" topLeftCell="A13">
      <selection activeCell="J22" sqref="J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F015FB02-21E5-4BBB-B819-D0F895691073}" state="hidden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opLeftCell="A4" workbookViewId="0">
      <selection activeCell="I12" sqref="I12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162</v>
      </c>
      <c r="D12" s="30" t="s">
        <v>48</v>
      </c>
      <c r="E12" s="26">
        <v>225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45" x14ac:dyDescent="0.25">
      <c r="B16" s="5" t="s">
        <v>41</v>
      </c>
      <c r="C16" s="18" t="s">
        <v>191</v>
      </c>
      <c r="D16" s="37" t="s">
        <v>53</v>
      </c>
      <c r="E16" s="44">
        <v>41.8</v>
      </c>
    </row>
    <row r="17" spans="2:5" ht="75" x14ac:dyDescent="0.25">
      <c r="B17" s="5"/>
      <c r="C17" s="40" t="s">
        <v>156</v>
      </c>
      <c r="D17" s="41" t="s">
        <v>157</v>
      </c>
      <c r="E17" s="45">
        <v>114.56</v>
      </c>
    </row>
    <row r="18" spans="2:5" ht="7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2" t="s">
        <v>57</v>
      </c>
      <c r="D19" s="43" t="s">
        <v>16</v>
      </c>
      <c r="E19" s="46">
        <v>68.180000000000007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15.75" thickBot="1" x14ac:dyDescent="0.3">
      <c r="B21" s="2"/>
      <c r="C21" s="60" t="s">
        <v>2</v>
      </c>
      <c r="D21" s="61" t="s">
        <v>46</v>
      </c>
      <c r="E21" s="62">
        <v>58.75</v>
      </c>
    </row>
    <row r="22" spans="2:5" ht="30" x14ac:dyDescent="0.25">
      <c r="B22" s="6" t="s">
        <v>42</v>
      </c>
      <c r="C22" s="20" t="s">
        <v>91</v>
      </c>
      <c r="D22" s="32" t="s">
        <v>16</v>
      </c>
      <c r="E22" s="21">
        <v>90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192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124.56</v>
      </c>
    </row>
    <row r="25" spans="2:5" ht="15.75" x14ac:dyDescent="0.25">
      <c r="B25" s="2"/>
      <c r="C25" s="24" t="s">
        <v>261</v>
      </c>
      <c r="D25" s="33" t="s">
        <v>89</v>
      </c>
      <c r="E25" s="23">
        <v>128.1</v>
      </c>
    </row>
    <row r="26" spans="2:5" ht="15.75" x14ac:dyDescent="0.25">
      <c r="B26" s="2"/>
      <c r="C26" s="24" t="s">
        <v>75</v>
      </c>
      <c r="D26" s="33" t="s">
        <v>13</v>
      </c>
      <c r="E26" s="23">
        <v>24.1</v>
      </c>
    </row>
    <row r="27" spans="2:5" ht="31.5" x14ac:dyDescent="0.25">
      <c r="B27" s="2"/>
      <c r="C27" s="24" t="s">
        <v>2</v>
      </c>
      <c r="D27" s="33" t="s">
        <v>19</v>
      </c>
      <c r="E27" s="23">
        <v>70.5</v>
      </c>
    </row>
    <row r="28" spans="2:5" ht="15.75" thickBot="1" x14ac:dyDescent="0.3">
      <c r="B28" s="3"/>
      <c r="C28" s="19"/>
      <c r="D28" s="49" t="s">
        <v>231</v>
      </c>
      <c r="E28" s="50">
        <f>E27+E26+E25+E24+E23+E22+E21+E20+E19+E18+E17+E16+E15+E14+E13+E12</f>
        <v>1629.8999999999999</v>
      </c>
    </row>
  </sheetData>
  <customSheetViews>
    <customSheetView guid="{F015FB02-21E5-4BBB-B819-D0F895691073}" topLeftCell="A4">
      <selection activeCell="I12" sqref="I12"/>
      <pageMargins left="0.7" right="0.7" top="0.75" bottom="0.75" header="0.3" footer="0.3"/>
    </customSheetView>
    <customSheetView guid="{7D113E4B-2489-4A93-A066-E9128A217E1E}" topLeftCell="A22">
      <selection activeCell="C25" sqref="C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13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60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60" x14ac:dyDescent="0.25">
      <c r="B17" s="5"/>
      <c r="C17" s="40" t="s">
        <v>182</v>
      </c>
      <c r="D17" s="41" t="s">
        <v>149</v>
      </c>
      <c r="E17" s="45">
        <v>87.64</v>
      </c>
    </row>
    <row r="18" spans="2:5" ht="60" x14ac:dyDescent="0.25">
      <c r="B18" s="5"/>
      <c r="C18" s="40" t="s">
        <v>187</v>
      </c>
      <c r="D18" s="41" t="s">
        <v>101</v>
      </c>
      <c r="E18" s="45">
        <v>112.5</v>
      </c>
    </row>
    <row r="19" spans="2:5" ht="60" x14ac:dyDescent="0.25">
      <c r="B19" s="5"/>
      <c r="C19" s="40" t="s">
        <v>151</v>
      </c>
      <c r="D19" s="41" t="s">
        <v>95</v>
      </c>
      <c r="E19" s="45">
        <v>155.22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1.5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47.25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E26+E25+E24+E23+E22+E21+E20+E19+E17+E18+E16+E15+E14+E12+13:13</f>
        <v>1740.3599999999997</v>
      </c>
    </row>
  </sheetData>
  <customSheetViews>
    <customSheetView guid="{F015FB02-21E5-4BBB-B819-D0F895691073}">
      <selection activeCell="C8" sqref="C8:D8"/>
      <pageMargins left="0.7" right="0.7" top="0.75" bottom="0.75" header="0.3" footer="0.3"/>
    </customSheetView>
    <customSheetView guid="{7D113E4B-2489-4A93-A066-E9128A217E1E}" topLeftCell="A19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opLeftCell="A7" workbookViewId="0">
      <selection activeCell="C8" sqref="C8:D8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136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45" x14ac:dyDescent="0.25">
      <c r="B16" s="5" t="s">
        <v>77</v>
      </c>
      <c r="C16" s="18" t="s">
        <v>250</v>
      </c>
      <c r="D16" s="37" t="s">
        <v>35</v>
      </c>
      <c r="E16" s="44">
        <v>54.06</v>
      </c>
    </row>
    <row r="17" spans="2:5" ht="75" x14ac:dyDescent="0.25">
      <c r="B17" s="5"/>
      <c r="C17" s="40" t="s">
        <v>173</v>
      </c>
      <c r="D17" s="41" t="s">
        <v>16</v>
      </c>
      <c r="E17" s="45">
        <v>106.74</v>
      </c>
    </row>
    <row r="18" spans="2:5" ht="45" x14ac:dyDescent="0.25">
      <c r="B18" s="5"/>
      <c r="C18" s="40" t="s">
        <v>174</v>
      </c>
      <c r="D18" s="41" t="s">
        <v>115</v>
      </c>
      <c r="E18" s="45">
        <v>290.64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30" x14ac:dyDescent="0.25">
      <c r="B20" s="5"/>
      <c r="C20" s="42" t="s">
        <v>2</v>
      </c>
      <c r="D20" s="43" t="s">
        <v>18</v>
      </c>
      <c r="E20" s="46">
        <v>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91.8</v>
      </c>
    </row>
    <row r="23" spans="2:5" ht="16.5" thickBot="1" x14ac:dyDescent="0.3">
      <c r="B23" s="7"/>
      <c r="C23" s="22" t="s">
        <v>154</v>
      </c>
      <c r="D23" s="39" t="s">
        <v>53</v>
      </c>
      <c r="E23" s="48">
        <v>165.5</v>
      </c>
    </row>
    <row r="24" spans="2:5" ht="47.25" x14ac:dyDescent="0.25">
      <c r="B24" s="5" t="s">
        <v>79</v>
      </c>
      <c r="C24" s="20" t="s">
        <v>142</v>
      </c>
      <c r="D24" s="32" t="s">
        <v>143</v>
      </c>
      <c r="E24" s="21">
        <v>88</v>
      </c>
    </row>
    <row r="25" spans="2:5" ht="31.5" x14ac:dyDescent="0.25">
      <c r="B25" s="2"/>
      <c r="C25" s="24" t="s">
        <v>189</v>
      </c>
      <c r="D25" s="33" t="s">
        <v>89</v>
      </c>
      <c r="E25" s="23">
        <v>212.8</v>
      </c>
    </row>
    <row r="26" spans="2:5" ht="31.5" x14ac:dyDescent="0.25">
      <c r="B26" s="2"/>
      <c r="C26" s="57" t="s">
        <v>28</v>
      </c>
      <c r="D26" s="58" t="s">
        <v>13</v>
      </c>
      <c r="E26" s="59">
        <v>79.38</v>
      </c>
    </row>
    <row r="27" spans="2:5" ht="31.5" x14ac:dyDescent="0.25">
      <c r="B27" s="2"/>
      <c r="C27" s="57" t="s">
        <v>2</v>
      </c>
      <c r="D27" s="58" t="s">
        <v>19</v>
      </c>
      <c r="E27" s="59">
        <v>70.5</v>
      </c>
    </row>
    <row r="28" spans="2:5" ht="15.75" thickBot="1" x14ac:dyDescent="0.3">
      <c r="B28" s="3"/>
      <c r="C28" s="19"/>
      <c r="D28" s="49" t="s">
        <v>231</v>
      </c>
      <c r="E28" s="50">
        <f>E27+E26+E25+E24+E23+E22+E21+E20+E19+E18+E17+E16+E15+E14+E13+E12</f>
        <v>1781.32</v>
      </c>
    </row>
  </sheetData>
  <customSheetViews>
    <customSheetView guid="{F015FB02-21E5-4BBB-B819-D0F895691073}" topLeftCell="A7">
      <selection activeCell="C8" sqref="C8:D8"/>
      <pageMargins left="0.7" right="0.7" top="0.75" bottom="0.75" header="0.3" footer="0.3"/>
    </customSheetView>
    <customSheetView guid="{7D113E4B-2489-4A93-A066-E9128A217E1E}" topLeftCell="A7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2" workbookViewId="0">
      <selection activeCell="C8" sqref="C8:D8"/>
    </sheetView>
  </sheetViews>
  <sheetFormatPr defaultRowHeight="15" x14ac:dyDescent="0.25"/>
  <cols>
    <col min="2" max="2" width="13.28515625" customWidth="1"/>
    <col min="3" max="3" width="14.285156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45" x14ac:dyDescent="0.25">
      <c r="B16" s="5" t="s">
        <v>41</v>
      </c>
      <c r="C16" s="18" t="s">
        <v>248</v>
      </c>
      <c r="D16" s="37" t="s">
        <v>53</v>
      </c>
      <c r="E16" s="44">
        <v>6</v>
      </c>
    </row>
    <row r="17" spans="2:5" ht="75" x14ac:dyDescent="0.25">
      <c r="B17" s="5"/>
      <c r="C17" s="40" t="s">
        <v>175</v>
      </c>
      <c r="D17" s="41" t="s">
        <v>16</v>
      </c>
      <c r="E17" s="45">
        <v>61.74</v>
      </c>
    </row>
    <row r="18" spans="2:5" ht="6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ht="30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45.75" thickBot="1" x14ac:dyDescent="0.3">
      <c r="B22" s="6" t="s">
        <v>42</v>
      </c>
      <c r="C22" s="20" t="s">
        <v>91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31.5" x14ac:dyDescent="0.25">
      <c r="B24" s="2"/>
      <c r="C24" s="24" t="s">
        <v>75</v>
      </c>
      <c r="D24" s="33" t="s">
        <v>13</v>
      </c>
      <c r="E24" s="23">
        <v>24.1</v>
      </c>
    </row>
    <row r="25" spans="2:5" ht="31.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234</v>
      </c>
      <c r="E26" s="50">
        <f>E25+E24+E23+E22+E21+E20+E19+E18+E17+E16+E15+E14+E13+E12</f>
        <v>1495.91</v>
      </c>
    </row>
  </sheetData>
  <customSheetViews>
    <customSheetView guid="{F015FB02-21E5-4BBB-B819-D0F895691073}" topLeftCell="A2">
      <selection activeCell="C8" sqref="C8:D8"/>
      <pageMargins left="0.7" right="0.7" top="0.75" bottom="0.75" header="0.3" footer="0.3"/>
    </customSheetView>
    <customSheetView guid="{7D113E4B-2489-4A93-A066-E9128A217E1E}" topLeftCell="A2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2" max="2" width="15.5703125" customWidth="1"/>
    <col min="3" max="3" width="14.140625" customWidth="1"/>
    <col min="4" max="4" width="13.42578125" customWidth="1"/>
    <col min="5" max="5" width="20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90" x14ac:dyDescent="0.25">
      <c r="B17" s="5"/>
      <c r="C17" s="40" t="s">
        <v>194</v>
      </c>
      <c r="D17" s="41" t="s">
        <v>149</v>
      </c>
      <c r="E17" s="45">
        <v>106.12</v>
      </c>
    </row>
    <row r="18" spans="2:5" ht="45" x14ac:dyDescent="0.25">
      <c r="B18" s="5"/>
      <c r="C18" s="40" t="s">
        <v>177</v>
      </c>
      <c r="D18" s="41" t="s">
        <v>69</v>
      </c>
      <c r="E18" s="45">
        <v>211.06</v>
      </c>
    </row>
    <row r="19" spans="2:5" ht="75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ht="30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1.5" x14ac:dyDescent="0.25">
      <c r="B23" s="6" t="s">
        <v>78</v>
      </c>
      <c r="C23" s="20" t="s">
        <v>251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1.5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47.2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E26+E25+E24+E23+E22+E21+E20+E19+E17+E12+E18+E16+E15+E14+E13</f>
        <v>1555.5199999999998</v>
      </c>
    </row>
  </sheetData>
  <customSheetViews>
    <customSheetView guid="{F015FB02-21E5-4BBB-B819-D0F895691073}">
      <selection activeCell="C8" sqref="C8:D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activeCell="C6" sqref="C6:D6"/>
    </sheetView>
  </sheetViews>
  <sheetFormatPr defaultRowHeight="15" x14ac:dyDescent="0.25"/>
  <cols>
    <col min="2" max="2" width="11.140625" customWidth="1"/>
    <col min="3" max="3" width="33.42578125" customWidth="1"/>
    <col min="4" max="4" width="22.28515625" customWidth="1"/>
    <col min="5" max="5" width="17.7109375" customWidth="1"/>
  </cols>
  <sheetData>
    <row r="1" spans="2:5" x14ac:dyDescent="0.25">
      <c r="B1" t="s">
        <v>33</v>
      </c>
    </row>
    <row r="3" spans="2:5" x14ac:dyDescent="0.25">
      <c r="C3" t="s">
        <v>112</v>
      </c>
    </row>
    <row r="6" spans="2:5" x14ac:dyDescent="0.25">
      <c r="B6" s="10" t="s">
        <v>4</v>
      </c>
      <c r="C6" s="12" t="s">
        <v>262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224</v>
      </c>
      <c r="D10" s="30" t="s">
        <v>225</v>
      </c>
      <c r="E10" s="26">
        <v>208.76</v>
      </c>
    </row>
    <row r="11" spans="2:5" ht="15.75" x14ac:dyDescent="0.25">
      <c r="B11" s="2"/>
      <c r="C11" s="27" t="s">
        <v>226</v>
      </c>
      <c r="D11" s="31" t="s">
        <v>13</v>
      </c>
      <c r="E11" s="28">
        <v>72.7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191</v>
      </c>
      <c r="D14" s="37" t="s">
        <v>53</v>
      </c>
      <c r="E14" s="44">
        <v>34.799999999999997</v>
      </c>
    </row>
    <row r="15" spans="2:5" ht="30" x14ac:dyDescent="0.25">
      <c r="B15" s="5"/>
      <c r="C15" s="40" t="s">
        <v>198</v>
      </c>
      <c r="D15" s="41" t="s">
        <v>199</v>
      </c>
      <c r="E15" s="45">
        <v>88.56</v>
      </c>
    </row>
    <row r="16" spans="2:5" ht="30" x14ac:dyDescent="0.25">
      <c r="B16" s="5"/>
      <c r="C16" s="40" t="s">
        <v>200</v>
      </c>
      <c r="D16" s="41" t="s">
        <v>101</v>
      </c>
      <c r="E16" s="45">
        <v>112.5</v>
      </c>
    </row>
    <row r="17" spans="2:5" x14ac:dyDescent="0.25">
      <c r="B17" s="5"/>
      <c r="C17" s="40" t="s">
        <v>227</v>
      </c>
      <c r="D17" s="41" t="s">
        <v>30</v>
      </c>
      <c r="E17" s="45">
        <v>135.46</v>
      </c>
    </row>
    <row r="18" spans="2:5" x14ac:dyDescent="0.25">
      <c r="B18" s="5"/>
      <c r="C18" s="40" t="s">
        <v>57</v>
      </c>
      <c r="D18" s="41" t="s">
        <v>16</v>
      </c>
      <c r="E18" s="45">
        <v>68.180000000000007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153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228</v>
      </c>
      <c r="D23" s="32" t="s">
        <v>106</v>
      </c>
      <c r="E23" s="21">
        <v>390.4</v>
      </c>
    </row>
    <row r="24" spans="2:5" ht="15.75" x14ac:dyDescent="0.25">
      <c r="B24" s="2"/>
      <c r="C24" s="24" t="s">
        <v>28</v>
      </c>
      <c r="D24" s="33" t="s">
        <v>13</v>
      </c>
      <c r="E24" s="23">
        <v>79.38</v>
      </c>
    </row>
    <row r="25" spans="2:5" ht="15.75" thickBot="1" x14ac:dyDescent="0.3">
      <c r="B25" s="3"/>
      <c r="C25" s="19"/>
      <c r="D25" s="49" t="s">
        <v>231</v>
      </c>
      <c r="E25" s="50">
        <f>E24+E23+E22+E21+E20+E19+E18+E17+E16+E15+E14+E13+E12+E11+E10</f>
        <v>1712.6899999999998</v>
      </c>
    </row>
  </sheetData>
  <customSheetViews>
    <customSheetView guid="{F015FB02-21E5-4BBB-B819-D0F895691073}">
      <selection activeCell="C6" sqref="C6:D6"/>
      <pageMargins left="0.7" right="0.7" top="0.75" bottom="0.75" header="0.3" footer="0.3"/>
    </customSheetView>
    <customSheetView guid="{7D113E4B-2489-4A93-A066-E9128A217E1E}" topLeftCell="A25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3" max="3" width="33.140625" customWidth="1"/>
    <col min="4" max="4" width="14.5703125" customWidth="1"/>
    <col min="5" max="5" width="14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111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202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235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236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248</v>
      </c>
      <c r="D16" s="37" t="s">
        <v>35</v>
      </c>
      <c r="E16" s="44">
        <v>6</v>
      </c>
    </row>
    <row r="17" spans="2:5" ht="30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237</v>
      </c>
      <c r="D19" s="41" t="s">
        <v>30</v>
      </c>
      <c r="E19" s="45">
        <v>137.68</v>
      </c>
    </row>
    <row r="20" spans="2:5" x14ac:dyDescent="0.25">
      <c r="B20" s="5"/>
      <c r="C20" s="40" t="s">
        <v>238</v>
      </c>
      <c r="D20" s="41" t="s">
        <v>16</v>
      </c>
      <c r="E20" s="45" t="s">
        <v>239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240</v>
      </c>
      <c r="D24" s="39" t="s">
        <v>19</v>
      </c>
      <c r="E24" s="48">
        <v>128.1</v>
      </c>
    </row>
    <row r="25" spans="2:5" ht="30" x14ac:dyDescent="0.25">
      <c r="B25" s="5" t="s">
        <v>79</v>
      </c>
      <c r="C25" s="20" t="s">
        <v>73</v>
      </c>
      <c r="D25" s="32" t="s">
        <v>74</v>
      </c>
      <c r="E25" s="21">
        <v>335.23</v>
      </c>
    </row>
    <row r="26" spans="2:5" ht="15.7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v>1647.01</v>
      </c>
    </row>
  </sheetData>
  <customSheetViews>
    <customSheetView guid="{F015FB02-21E5-4BBB-B819-D0F895691073}">
      <selection activeCell="C8" sqref="C8:D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activeCell="D9" sqref="C9:D9"/>
    </sheetView>
  </sheetViews>
  <sheetFormatPr defaultRowHeight="15" x14ac:dyDescent="0.25"/>
  <cols>
    <col min="2" max="2" width="12.5703125" customWidth="1"/>
    <col min="3" max="3" width="22.7109375" customWidth="1"/>
    <col min="4" max="4" width="13.85546875" customWidth="1"/>
    <col min="5" max="5" width="20.285156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47.25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247</v>
      </c>
      <c r="D17" s="37" t="s">
        <v>35</v>
      </c>
      <c r="E17" s="44">
        <v>11</v>
      </c>
    </row>
    <row r="18" spans="2:5" ht="45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x14ac:dyDescent="0.25">
      <c r="B19" s="5"/>
      <c r="C19" s="40" t="s">
        <v>68</v>
      </c>
      <c r="D19" s="41" t="s">
        <v>69</v>
      </c>
      <c r="E19" s="45">
        <v>225.4</v>
      </c>
    </row>
    <row r="20" spans="2:5" x14ac:dyDescent="0.25">
      <c r="B20" s="5"/>
      <c r="C20" s="40" t="s">
        <v>241</v>
      </c>
      <c r="D20" s="41" t="s">
        <v>30</v>
      </c>
      <c r="E20" s="45">
        <v>196.94</v>
      </c>
    </row>
    <row r="21" spans="2:5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15.75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45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206</v>
      </c>
      <c r="E25" s="48">
        <v>95.67</v>
      </c>
    </row>
    <row r="26" spans="2:5" ht="31.5" x14ac:dyDescent="0.25">
      <c r="B26" s="5" t="s">
        <v>79</v>
      </c>
      <c r="C26" s="20" t="s">
        <v>207</v>
      </c>
      <c r="D26" s="32" t="s">
        <v>101</v>
      </c>
      <c r="E26" s="21">
        <v>245.23</v>
      </c>
    </row>
    <row r="27" spans="2:5" ht="31.5" x14ac:dyDescent="0.25">
      <c r="B27" s="5"/>
      <c r="C27" s="54" t="s">
        <v>242</v>
      </c>
      <c r="D27" s="55" t="s">
        <v>168</v>
      </c>
      <c r="E27" s="56">
        <v>192.01</v>
      </c>
    </row>
    <row r="28" spans="2:5" ht="15.75" x14ac:dyDescent="0.25">
      <c r="B28" s="2"/>
      <c r="C28" s="24" t="s">
        <v>75</v>
      </c>
      <c r="D28" s="33" t="s">
        <v>13</v>
      </c>
      <c r="E28" s="23">
        <v>24.1</v>
      </c>
    </row>
    <row r="29" spans="2:5" ht="15.75" x14ac:dyDescent="0.25">
      <c r="B29" s="2"/>
      <c r="C29" s="24" t="s">
        <v>2</v>
      </c>
      <c r="D29" s="33" t="s">
        <v>19</v>
      </c>
      <c r="E29" s="23">
        <v>70.5</v>
      </c>
    </row>
    <row r="30" spans="2:5" ht="15.75" thickBot="1" x14ac:dyDescent="0.3">
      <c r="B30" s="3"/>
      <c r="C30" s="19"/>
      <c r="D30" s="49" t="s">
        <v>231</v>
      </c>
      <c r="E30" s="50">
        <f>E29+E28+E26+E25+E24+E23+E22+E20+E19+E18+E17+E16+E15+E14+E13</f>
        <v>1634.8799999999999</v>
      </c>
    </row>
  </sheetData>
  <customSheetViews>
    <customSheetView guid="{F015FB02-21E5-4BBB-B819-D0F895691073}">
      <selection activeCell="D9" sqref="C9:D9"/>
      <pageMargins left="0.7" right="0.7" top="0.75" bottom="0.75" header="0.3" footer="0.3"/>
    </customSheetView>
    <customSheetView guid="{7D113E4B-2489-4A93-A066-E9128A217E1E}" topLeftCell="A28">
      <selection activeCell="F33" sqref="F3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C9" sqref="C9:D9"/>
    </sheetView>
  </sheetViews>
  <sheetFormatPr defaultRowHeight="15" x14ac:dyDescent="0.25"/>
  <cols>
    <col min="1" max="1" width="12" customWidth="1"/>
    <col min="2" max="2" width="15.42578125" customWidth="1"/>
    <col min="3" max="3" width="32.85546875" customWidth="1"/>
    <col min="4" max="4" width="11.7109375" customWidth="1"/>
    <col min="5" max="5" width="11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31.5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243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249</v>
      </c>
      <c r="D17" s="37" t="s">
        <v>35</v>
      </c>
      <c r="E17" s="44">
        <v>54.06</v>
      </c>
    </row>
    <row r="18" spans="2:5" ht="30" x14ac:dyDescent="0.25">
      <c r="B18" s="5"/>
      <c r="C18" s="40" t="s">
        <v>54</v>
      </c>
      <c r="D18" s="41" t="s">
        <v>55</v>
      </c>
      <c r="E18" s="45">
        <v>114.78</v>
      </c>
    </row>
    <row r="19" spans="2:5" x14ac:dyDescent="0.25">
      <c r="B19" s="5"/>
      <c r="C19" s="40" t="s">
        <v>56</v>
      </c>
      <c r="D19" s="41" t="s">
        <v>16</v>
      </c>
      <c r="E19" s="45">
        <v>303.43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15.75" x14ac:dyDescent="0.25">
      <c r="B24" s="5" t="s">
        <v>6</v>
      </c>
      <c r="C24" s="20" t="s">
        <v>214</v>
      </c>
      <c r="D24" s="32" t="s">
        <v>74</v>
      </c>
      <c r="E24" s="21">
        <v>404</v>
      </c>
    </row>
    <row r="25" spans="2:5" ht="15.7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231</v>
      </c>
      <c r="E27" s="50">
        <f>E25+E24+E23+E22+E21+E20+E19+E18+E17+E16+E15+E14+E13</f>
        <v>1683.04</v>
      </c>
    </row>
  </sheetData>
  <customSheetViews>
    <customSheetView guid="{F015FB02-21E5-4BBB-B819-D0F895691073}">
      <selection activeCell="C9" sqref="C9:D9"/>
      <pageMargins left="0.7" right="0.7" top="0.75" bottom="0.75" header="0.3" footer="0.3"/>
    </customSheetView>
    <customSheetView guid="{7D113E4B-2489-4A93-A066-E9128A217E1E}" topLeftCell="A25">
      <selection sqref="A1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abSelected="1" topLeftCell="A7" workbookViewId="0">
      <selection activeCell="C8" sqref="C8:D8"/>
    </sheetView>
  </sheetViews>
  <sheetFormatPr defaultRowHeight="15" x14ac:dyDescent="0.25"/>
  <cols>
    <col min="3" max="3" width="32.28515625" customWidth="1"/>
    <col min="4" max="4" width="22.28515625" customWidth="1"/>
    <col min="5" max="5" width="22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108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40</v>
      </c>
      <c r="C12" s="25" t="s">
        <v>25</v>
      </c>
      <c r="D12" s="30" t="s">
        <v>15</v>
      </c>
      <c r="E12" s="26">
        <v>233.1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183</v>
      </c>
      <c r="D14" s="31" t="s">
        <v>14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41</v>
      </c>
      <c r="C16" s="18" t="s">
        <v>248</v>
      </c>
      <c r="D16" s="37" t="s">
        <v>53</v>
      </c>
      <c r="E16" s="44">
        <v>11</v>
      </c>
    </row>
    <row r="17" spans="2:5" ht="45" x14ac:dyDescent="0.25">
      <c r="B17" s="5"/>
      <c r="C17" s="40" t="s">
        <v>244</v>
      </c>
      <c r="D17" s="41" t="s">
        <v>216</v>
      </c>
      <c r="E17" s="45">
        <v>79.599999999999994</v>
      </c>
    </row>
    <row r="18" spans="2:5" ht="30" x14ac:dyDescent="0.25">
      <c r="B18" s="5"/>
      <c r="C18" s="40" t="s">
        <v>36</v>
      </c>
      <c r="D18" s="41" t="s">
        <v>29</v>
      </c>
      <c r="E18" s="45">
        <v>144.36000000000001</v>
      </c>
    </row>
    <row r="19" spans="2:5" ht="30" x14ac:dyDescent="0.25">
      <c r="B19" s="5"/>
      <c r="C19" s="40" t="s">
        <v>23</v>
      </c>
      <c r="D19" s="41" t="s">
        <v>30</v>
      </c>
      <c r="E19" s="45">
        <v>163.28</v>
      </c>
    </row>
    <row r="20" spans="2:5" x14ac:dyDescent="0.25">
      <c r="B20" s="5"/>
      <c r="C20" s="42" t="s">
        <v>24</v>
      </c>
      <c r="D20" s="43" t="s">
        <v>16</v>
      </c>
      <c r="E20" s="46">
        <v>75.239999999999995</v>
      </c>
    </row>
    <row r="21" spans="2:5" x14ac:dyDescent="0.25">
      <c r="B21" s="5"/>
      <c r="C21" s="40" t="s">
        <v>45</v>
      </c>
      <c r="D21" s="41" t="s">
        <v>46</v>
      </c>
      <c r="E21" s="45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27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245</v>
      </c>
      <c r="D24" s="39" t="s">
        <v>206</v>
      </c>
      <c r="E24" s="48">
        <v>88.5</v>
      </c>
    </row>
    <row r="25" spans="2:5" ht="31.5" x14ac:dyDescent="0.25">
      <c r="B25" s="5" t="s">
        <v>6</v>
      </c>
      <c r="C25" s="20" t="s">
        <v>181</v>
      </c>
      <c r="D25" s="32" t="s">
        <v>16</v>
      </c>
      <c r="E25" s="21">
        <v>268.5</v>
      </c>
    </row>
    <row r="26" spans="2:5" ht="15.75" x14ac:dyDescent="0.25">
      <c r="B26" s="2"/>
      <c r="C26" s="24" t="s">
        <v>28</v>
      </c>
      <c r="D26" s="33" t="s">
        <v>13</v>
      </c>
      <c r="E26" s="23">
        <v>79.38</v>
      </c>
    </row>
    <row r="27" spans="2:5" ht="15.75" x14ac:dyDescent="0.25">
      <c r="B27" s="2"/>
      <c r="C27" s="24" t="s">
        <v>2</v>
      </c>
      <c r="D27" s="33" t="s">
        <v>19</v>
      </c>
      <c r="E27" s="23">
        <v>70.5</v>
      </c>
    </row>
    <row r="28" spans="2:5" ht="15.75" thickBot="1" x14ac:dyDescent="0.3">
      <c r="B28" s="3"/>
      <c r="C28" s="19"/>
      <c r="D28" s="49" t="s">
        <v>246</v>
      </c>
      <c r="E28" s="50">
        <f>E27+E26+E25+E24+E23+E22+E21+E20+E19+E18+E17+E16+E15+E14+E13+E12</f>
        <v>1722.3799999999997</v>
      </c>
    </row>
  </sheetData>
  <customSheetViews>
    <customSheetView guid="{F015FB02-21E5-4BBB-B819-D0F895691073}" topLeftCell="A7">
      <selection activeCell="C8" sqref="C8:D8"/>
      <pageMargins left="0.7" right="0.7" top="0.75" bottom="0.75" header="0.3" footer="0.3"/>
    </customSheetView>
    <customSheetView guid="{7D113E4B-2489-4A93-A066-E9128A217E1E}" topLeftCell="A7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231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217</v>
      </c>
    </row>
  </sheetData>
  <customSheetViews>
    <customSheetView guid="{F015FB02-21E5-4BBB-B819-D0F895691073}" state="hidden" topLeftCell="A4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7D113E4B-2489-4A93-A066-E9128A217E1E}" state="hidden" topLeftCell="A4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231</v>
      </c>
      <c r="E25" s="50">
        <f>E24+E23+E22+E21+E20+E19+E18+E17+E15+E16+E14+E13+E12+E10+11:11</f>
        <v>1740.3599999999997</v>
      </c>
    </row>
  </sheetData>
  <customSheetViews>
    <customSheetView guid="{F015FB02-21E5-4BBB-B819-D0F895691073}" state="hidden">
      <selection sqref="A1:E25"/>
      <pageMargins left="0.7" right="0.7" top="0.75" bottom="0.75" header="0.3" footer="0.3"/>
    </customSheetView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F015FB02-21E5-4BBB-B819-D0F895691073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F015FB02-21E5-4BBB-B819-D0F895691073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F015FB02-21E5-4BBB-B819-D0F895691073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F015FB02-21E5-4BBB-B819-D0F895691073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015FB02-21E5-4BBB-B819-D0F895691073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F015FB02-21E5-4BBB-B819-D0F895691073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F015FB02-21E5-4BBB-B819-D0F895691073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91</vt:i4>
      </vt:variant>
    </vt:vector>
  </HeadingPairs>
  <TitlesOfParts>
    <vt:vector size="91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01 августа</vt:lpstr>
      <vt:lpstr>1 сентября</vt:lpstr>
      <vt:lpstr>02 сентября</vt:lpstr>
      <vt:lpstr>1 октября</vt:lpstr>
      <vt:lpstr>2 октября</vt:lpstr>
      <vt:lpstr>3 октября</vt:lpstr>
      <vt:lpstr>6 октября</vt:lpstr>
      <vt:lpstr>7 октября</vt:lpstr>
      <vt:lpstr>8 октября</vt:lpstr>
      <vt:lpstr>9 октября</vt:lpstr>
      <vt:lpstr>10 октября</vt:lpstr>
      <vt:lpstr>13 октября</vt:lpstr>
      <vt:lpstr>14 октября</vt:lpstr>
      <vt:lpstr>15 октября</vt:lpstr>
      <vt:lpstr>16 октября</vt:lpstr>
      <vt:lpstr>17 октября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20 октября</vt:lpstr>
      <vt:lpstr>21 октября</vt:lpstr>
      <vt:lpstr>22 октября</vt:lpstr>
      <vt:lpstr>23 октября</vt:lpstr>
      <vt:lpstr>24 октября</vt:lpstr>
      <vt:lpstr>27 октября</vt:lpstr>
      <vt:lpstr>28 октября</vt:lpstr>
      <vt:lpstr>29 октября</vt:lpstr>
      <vt:lpstr>30 октября</vt:lpstr>
      <vt:lpstr>31 октября</vt:lpstr>
      <vt:lpstr>Лист27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2025-10-10T11:26:12Z</dcterms:modified>
</cp:coreProperties>
</file>